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usz.motycki\Documents\WAZNE\Przetargi 2025\NB.270.2.2025_usługi leśne 2026\SWZ_usługi leśne 2026\Zał. nr 2_Opis Przedmiotu Zamówienia\PAKIET 3 (BĘDLEWO, WIELKA WIEŚ)\"/>
    </mc:Choice>
  </mc:AlternateContent>
  <xr:revisionPtr revIDLastSave="0" documentId="13_ncr:1_{D0C0766C-916A-4190-A233-E6A8FAF2D13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Kosztorys inwestorski" sheetId="1" r:id="rId1"/>
  </sheets>
  <definedNames>
    <definedName name="_xlnm._FilterDatabase" localSheetId="0" hidden="1">'Kosztorys inwestorski'!$B$31:$L$79</definedName>
  </definedNames>
  <calcPr calcId="191029"/>
</workbook>
</file>

<file path=xl/calcChain.xml><?xml version="1.0" encoding="utf-8"?>
<calcChain xmlns="http://schemas.openxmlformats.org/spreadsheetml/2006/main">
  <c r="I73" i="1" l="1"/>
  <c r="L73" i="1" s="1"/>
  <c r="I67" i="1"/>
  <c r="L67" i="1" s="1"/>
  <c r="I60" i="1"/>
  <c r="L60" i="1" s="1"/>
  <c r="I59" i="1"/>
  <c r="L59" i="1" s="1"/>
  <c r="I58" i="1"/>
  <c r="L58" i="1" s="1"/>
  <c r="L40" i="1"/>
  <c r="I79" i="1"/>
  <c r="L79" i="1" s="1"/>
  <c r="I78" i="1"/>
  <c r="L78" i="1" s="1"/>
  <c r="I77" i="1"/>
  <c r="L77" i="1" s="1"/>
  <c r="I76" i="1"/>
  <c r="L76" i="1" s="1"/>
  <c r="I75" i="1"/>
  <c r="L75" i="1" s="1"/>
  <c r="I74" i="1"/>
  <c r="K74" i="1" s="1"/>
  <c r="I72" i="1"/>
  <c r="K72" i="1" s="1"/>
  <c r="I71" i="1"/>
  <c r="K71" i="1" s="1"/>
  <c r="I70" i="1"/>
  <c r="K70" i="1" s="1"/>
  <c r="I69" i="1"/>
  <c r="L69" i="1" s="1"/>
  <c r="I68" i="1"/>
  <c r="K68" i="1" s="1"/>
  <c r="I66" i="1"/>
  <c r="L66" i="1" s="1"/>
  <c r="I65" i="1"/>
  <c r="L65" i="1" s="1"/>
  <c r="I64" i="1"/>
  <c r="L64" i="1" s="1"/>
  <c r="I63" i="1"/>
  <c r="L63" i="1" s="1"/>
  <c r="I62" i="1"/>
  <c r="L62" i="1" s="1"/>
  <c r="I61" i="1"/>
  <c r="L61" i="1" s="1"/>
  <c r="I57" i="1"/>
  <c r="K57" i="1" s="1"/>
  <c r="I56" i="1"/>
  <c r="L56" i="1" s="1"/>
  <c r="I55" i="1"/>
  <c r="L55" i="1" s="1"/>
  <c r="I54" i="1"/>
  <c r="L54" i="1" s="1"/>
  <c r="I53" i="1"/>
  <c r="L53" i="1" s="1"/>
  <c r="I52" i="1"/>
  <c r="L52" i="1" s="1"/>
  <c r="I51" i="1"/>
  <c r="L51" i="1" s="1"/>
  <c r="I50" i="1"/>
  <c r="L50" i="1" s="1"/>
  <c r="I49" i="1"/>
  <c r="L49" i="1" s="1"/>
  <c r="I48" i="1"/>
  <c r="L48" i="1" s="1"/>
  <c r="I47" i="1"/>
  <c r="L47" i="1" s="1"/>
  <c r="I46" i="1"/>
  <c r="L46" i="1" s="1"/>
  <c r="I45" i="1"/>
  <c r="K45" i="1" s="1"/>
  <c r="I44" i="1"/>
  <c r="K44" i="1" s="1"/>
  <c r="I43" i="1"/>
  <c r="K43" i="1" s="1"/>
  <c r="I42" i="1"/>
  <c r="L42" i="1" s="1"/>
  <c r="I41" i="1"/>
  <c r="K41" i="1" s="1"/>
  <c r="I40" i="1"/>
  <c r="K40" i="1" s="1"/>
  <c r="I39" i="1"/>
  <c r="K39" i="1" s="1"/>
  <c r="I38" i="1"/>
  <c r="L38" i="1" s="1"/>
  <c r="I37" i="1"/>
  <c r="L37" i="1" s="1"/>
  <c r="I36" i="1"/>
  <c r="L36" i="1" s="1"/>
  <c r="I35" i="1"/>
  <c r="L35" i="1" s="1"/>
  <c r="I34" i="1"/>
  <c r="L34" i="1" s="1"/>
  <c r="I33" i="1"/>
  <c r="K33" i="1" s="1"/>
  <c r="I32" i="1"/>
  <c r="K32" i="1" s="1"/>
  <c r="I29" i="1"/>
  <c r="K29" i="1" s="1"/>
  <c r="I24" i="1"/>
  <c r="L24" i="1" s="1"/>
  <c r="I9" i="1"/>
  <c r="L9" i="1" s="1"/>
  <c r="I14" i="1"/>
  <c r="L14" i="1" s="1"/>
  <c r="I19" i="1"/>
  <c r="L19" i="1" s="1"/>
  <c r="I8" i="1"/>
  <c r="L8" i="1" s="1"/>
  <c r="K61" i="1" l="1"/>
  <c r="K62" i="1"/>
  <c r="K63" i="1"/>
  <c r="K77" i="1"/>
  <c r="K78" i="1"/>
  <c r="F80" i="1"/>
  <c r="L29" i="1"/>
  <c r="F81" i="1" s="1"/>
  <c r="K14" i="1"/>
  <c r="K64" i="1"/>
  <c r="K19" i="1"/>
  <c r="K8" i="1"/>
  <c r="K34" i="1"/>
  <c r="K9" i="1"/>
  <c r="K35" i="1"/>
  <c r="K36" i="1"/>
  <c r="K24" i="1"/>
  <c r="K37" i="1"/>
  <c r="K51" i="1"/>
  <c r="K52" i="1"/>
  <c r="K79" i="1"/>
  <c r="L39" i="1"/>
  <c r="K50" i="1"/>
  <c r="K59" i="1"/>
  <c r="K38" i="1"/>
  <c r="K60" i="1"/>
  <c r="K67" i="1"/>
  <c r="K65" i="1"/>
  <c r="K73" i="1"/>
  <c r="K46" i="1"/>
  <c r="K66" i="1"/>
  <c r="L68" i="1"/>
  <c r="K47" i="1"/>
  <c r="K48" i="1"/>
  <c r="K75" i="1"/>
  <c r="K58" i="1"/>
  <c r="K49" i="1"/>
  <c r="K76" i="1"/>
  <c r="L41" i="1"/>
  <c r="L70" i="1"/>
  <c r="L71" i="1"/>
  <c r="L72" i="1"/>
  <c r="L33" i="1"/>
  <c r="L74" i="1"/>
  <c r="K53" i="1"/>
  <c r="K69" i="1"/>
  <c r="K42" i="1"/>
  <c r="K54" i="1"/>
  <c r="L43" i="1"/>
  <c r="L32" i="1"/>
  <c r="L44" i="1"/>
  <c r="L45" i="1"/>
  <c r="K55" i="1"/>
  <c r="K56" i="1"/>
  <c r="L57" i="1"/>
</calcChain>
</file>

<file path=xl/sharedStrings.xml><?xml version="1.0" encoding="utf-8"?>
<sst xmlns="http://schemas.openxmlformats.org/spreadsheetml/2006/main" count="292" uniqueCount="173">
  <si>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</si>
  <si>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</si>
  <si>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</si>
  <si>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</si>
  <si>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</si>
  <si>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</si>
  <si>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</si>
  <si>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</si>
  <si>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</si>
  <si>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</si>
  <si>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</si>
  <si>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</si>
  <si>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</si>
  <si>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</si>
  <si>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</si>
  <si>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</si>
  <si>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</si>
  <si>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</si>
  <si>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</si>
  <si>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</si>
  <si>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</si>
  <si>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</si>
  <si>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</si>
  <si>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</si>
  <si>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15</t>
  </si>
  <si>
    <t>PORZ-ZRB</t>
  </si>
  <si>
    <t>Porządkowanie zrębów z pozostałości drzewnych - mechaniczne</t>
  </si>
  <si>
    <t>19</t>
  </si>
  <si>
    <t>WPOD N</t>
  </si>
  <si>
    <t>Wycinanie podszytów i podrostów (teren równy lub falisty)</t>
  </si>
  <si>
    <t>21</t>
  </si>
  <si>
    <t>WPOD-BN</t>
  </si>
  <si>
    <t>Wycinanie podszytów i podrostów z pozostawieniem na powierzchni, bez znoszenia i układania w stosy (teren równy lub falisty)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</si>
  <si>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</si>
  <si>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</si>
  <si>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</si>
  <si>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</si>
  <si>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</si>
  <si>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</si>
  <si>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</si>
  <si>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</si>
  <si>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</si>
  <si>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</si>
  <si>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</si>
  <si>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</si>
  <si>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</si>
  <si>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</si>
  <si>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</si>
  <si>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</si>
  <si>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</si>
  <si>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</si>
  <si>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</si>
  <si>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</si>
  <si>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</si>
  <si>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</si>
  <si>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</si>
  <si>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</si>
  <si>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</si>
  <si>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</si>
  <si>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</si>
  <si>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</si>
  <si>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</si>
  <si>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</si>
  <si>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</si>
  <si>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</si>
  <si>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</si>
  <si>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</si>
  <si>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</si>
  <si>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</si>
  <si>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</si>
  <si>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</si>
  <si>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</si>
  <si>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</si>
  <si>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</si>
  <si>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</si>
  <si>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</si>
  <si>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</si>
  <si>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</si>
  <si>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</si>
  <si>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</si>
  <si>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</si>
  <si>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</si>
  <si>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</si>
  <si>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</si>
  <si>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</si>
  <si>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</si>
  <si>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</si>
  <si>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</si>
  <si>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</si>
  <si>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</si>
  <si>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</si>
  <si>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</si>
  <si>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</si>
  <si>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</si>
  <si>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</si>
  <si>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</si>
  <si>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</si>
  <si>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</si>
  <si>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</si>
  <si>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</si>
  <si>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</si>
  <si>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</si>
  <si>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</si>
  <si>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</si>
  <si>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</si>
  <si>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</si>
  <si>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</si>
  <si>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</si>
  <si>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</si>
  <si>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160</t>
  </si>
  <si>
    <t>SZUK-PĘDR</t>
  </si>
  <si>
    <t>Badanie zapędraczenia gleby - dół o objętości 0,5 m3</t>
  </si>
  <si>
    <t>SZT</t>
  </si>
  <si>
    <t>162</t>
  </si>
  <si>
    <t>SZUK-OWAD</t>
  </si>
  <si>
    <t>Próbne poszukiwania owadów w ściółce</t>
  </si>
  <si>
    <t>164</t>
  </si>
  <si>
    <t>SZUK-OWA2</t>
  </si>
  <si>
    <t>Próbne poszukiwania owadów w ściole metodą dwóch drzew próbnych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</si>
  <si>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</si>
  <si>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</si>
  <si>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</si>
  <si>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</si>
  <si>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</si>
  <si>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</si>
  <si>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</si>
  <si>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</si>
  <si>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</si>
  <si>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</si>
  <si>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</si>
  <si>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</si>
  <si>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</si>
  <si>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</si>
  <si>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</si>
  <si>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</si>
  <si>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</si>
  <si>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</si>
  <si>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</si>
  <si>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</si>
  <si>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</si>
  <si>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</si>
  <si>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</si>
  <si>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</si>
  <si>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</si>
  <si>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</si>
  <si>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</si>
  <si>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</si>
  <si>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</si>
  <si>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</si>
  <si>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</si>
  <si>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</si>
  <si>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</si>
  <si>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</si>
  <si>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</si>
  <si>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</si>
  <si>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</si>
  <si>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</si>
  <si>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</si>
  <si>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</si>
  <si>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</si>
  <si>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</si>
  <si>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</si>
  <si>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</si>
  <si>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</si>
  <si>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</si>
  <si>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</si>
  <si>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</si>
  <si>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</si>
  <si>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</si>
  <si>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Wartość całkowita brutto 
w PLN</t>
  </si>
  <si>
    <t>WYCENA WARTOŚCI ZAMÓWIENIA DLA POSZCZEGÓLNYCH PRAC</t>
  </si>
  <si>
    <r>
      <t xml:space="preserve">Kosztorys inwestorski na przetarg nieograniczony na „Wykonywanie usług z zakresu gospodarki leśnej na terenie Nadleśnictwa Konstantynowo w roku 2026''  na pakiet: </t>
    </r>
    <r>
      <rPr>
        <sz val="11"/>
        <color rgb="FFFF0000"/>
        <rFont val="Arial"/>
        <family val="2"/>
        <charset val="238"/>
      </rPr>
      <t>Pakiet 3 (BĘDLEWO, WIELKA WIEŚ)</t>
    </r>
    <r>
      <rPr>
        <sz val="11"/>
        <color rgb="FF333333"/>
        <rFont val="Arial"/>
        <family val="2"/>
        <charset val="238"/>
      </rPr>
      <t>, tego zamówienia:</t>
    </r>
  </si>
  <si>
    <t>Załącznik nr 2.2.2. - wycena wartości zamówienia dla poszczególnych prac szacowanych z wykorzystaniem Katalogu pracochłonności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</si>
</sst>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1"/>
      <color rgb="FFFF0000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0" fontId="0" fillId="0" borderId="0" xfId="0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81"/>
  <sheetViews>
    <sheetView tabSelected="1" workbookViewId="0">
      <selection activeCell="I7" sqref="I7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13.33203125" customWidth="1"/>
    <col min="13" max="13" width="1.33203125" customWidth="1"/>
    <col min="14" max="14" width="0.109375" customWidth="1"/>
  </cols>
  <sheetData>
    <row r="1" spans="2:13" ht="31.2" customHeight="1" x14ac:dyDescent="0.25">
      <c r="B1" s="17" t="s">
        <v>172</v>
      </c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2:13" s="1" customFormat="1" ht="24" customHeight="1" x14ac:dyDescent="0.2">
      <c r="B2" s="14" t="s">
        <v>170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2:13" s="1" customFormat="1" ht="50.1" customHeight="1" x14ac:dyDescent="0.2">
      <c r="B3" s="15" t="s">
        <v>171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</row>
    <row r="4" spans="2:13" s="1" customFormat="1" ht="3.15" customHeight="1" x14ac:dyDescent="0.2"/>
    <row r="5" spans="2:13" s="1" customFormat="1" ht="18.149999999999999" customHeight="1" x14ac:dyDescent="0.2">
      <c r="B5" s="12" t="s">
        <v>164</v>
      </c>
      <c r="C5" s="12"/>
      <c r="D5" s="12"/>
      <c r="E5" s="12"/>
      <c r="F5" s="12"/>
      <c r="G5" s="12"/>
      <c r="H5" s="12"/>
      <c r="I5" s="12"/>
      <c r="J5" s="12"/>
      <c r="K5" s="12"/>
      <c r="L5" s="12"/>
    </row>
    <row r="6" spans="2:13" s="1" customFormat="1" ht="5.25" customHeight="1" x14ac:dyDescent="0.2"/>
    <row r="7" spans="2:13" s="1" customFormat="1" ht="35.700000000000003" customHeight="1" x14ac:dyDescent="0.2">
      <c r="B7" s="2" t="s">
        <v>0</v>
      </c>
      <c r="C7" s="3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  <c r="I7" s="3" t="s">
        <v>7</v>
      </c>
      <c r="J7" s="4" t="s">
        <v>8</v>
      </c>
      <c r="K7" s="4" t="s">
        <v>9</v>
      </c>
      <c r="L7" s="3" t="s">
        <v>169</v>
      </c>
    </row>
    <row r="8" spans="2:13" s="1" customFormat="1" ht="19.649999999999999" customHeight="1" x14ac:dyDescent="0.2">
      <c r="B8" s="5">
        <v>1</v>
      </c>
      <c r="C8" s="6" t="s">
        <v>10</v>
      </c>
      <c r="D8" s="6" t="s">
        <v>11</v>
      </c>
      <c r="E8" s="7" t="s">
        <v>12</v>
      </c>
      <c r="F8" s="6" t="s">
        <v>13</v>
      </c>
      <c r="G8" s="8">
        <v>71</v>
      </c>
      <c r="H8" s="8">
        <v>105.67</v>
      </c>
      <c r="I8" s="8">
        <f>G8*H8</f>
        <v>7502.57</v>
      </c>
      <c r="J8" s="5">
        <v>8</v>
      </c>
      <c r="K8" s="8">
        <f>I8*0.08</f>
        <v>600.2056</v>
      </c>
      <c r="L8" s="8">
        <f>I8*1.08</f>
        <v>8102.7755999999999</v>
      </c>
    </row>
    <row r="9" spans="2:13" s="1" customFormat="1" ht="19.649999999999999" customHeight="1" x14ac:dyDescent="0.2">
      <c r="B9" s="5">
        <v>2</v>
      </c>
      <c r="C9" s="6" t="s">
        <v>14</v>
      </c>
      <c r="D9" s="6" t="s">
        <v>15</v>
      </c>
      <c r="E9" s="7" t="s">
        <v>16</v>
      </c>
      <c r="F9" s="6" t="s">
        <v>13</v>
      </c>
      <c r="G9" s="8">
        <v>2946</v>
      </c>
      <c r="H9" s="8">
        <v>56.39</v>
      </c>
      <c r="I9" s="8">
        <f>G9*H9</f>
        <v>166124.94</v>
      </c>
      <c r="J9" s="5">
        <v>8</v>
      </c>
      <c r="K9" s="8">
        <f>I9*0.08</f>
        <v>13289.995200000001</v>
      </c>
      <c r="L9" s="8">
        <f>I9*1.08</f>
        <v>179414.93520000001</v>
      </c>
    </row>
    <row r="10" spans="2:13" s="1" customFormat="1" ht="3.15" customHeight="1" x14ac:dyDescent="0.2"/>
    <row r="11" spans="2:13" s="1" customFormat="1" ht="18.149999999999999" customHeight="1" x14ac:dyDescent="0.2">
      <c r="B11" s="12" t="s">
        <v>165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2:13" s="1" customFormat="1" ht="5.25" customHeight="1" x14ac:dyDescent="0.2"/>
    <row r="13" spans="2:13" s="1" customFormat="1" ht="35.700000000000003" customHeight="1" x14ac:dyDescent="0.2">
      <c r="B13" s="2" t="s">
        <v>0</v>
      </c>
      <c r="C13" s="3" t="s">
        <v>1</v>
      </c>
      <c r="D13" s="4" t="s">
        <v>2</v>
      </c>
      <c r="E13" s="4" t="s">
        <v>3</v>
      </c>
      <c r="F13" s="4" t="s">
        <v>4</v>
      </c>
      <c r="G13" s="4" t="s">
        <v>5</v>
      </c>
      <c r="H13" s="4" t="s">
        <v>6</v>
      </c>
      <c r="I13" s="3" t="s">
        <v>7</v>
      </c>
      <c r="J13" s="4" t="s">
        <v>8</v>
      </c>
      <c r="K13" s="4" t="s">
        <v>9</v>
      </c>
      <c r="L13" s="3" t="s">
        <v>169</v>
      </c>
    </row>
    <row r="14" spans="2:13" s="1" customFormat="1" ht="19.649999999999999" customHeight="1" x14ac:dyDescent="0.2">
      <c r="B14" s="5">
        <v>3</v>
      </c>
      <c r="C14" s="6" t="s">
        <v>14</v>
      </c>
      <c r="D14" s="6" t="s">
        <v>15</v>
      </c>
      <c r="E14" s="7" t="s">
        <v>16</v>
      </c>
      <c r="F14" s="6" t="s">
        <v>13</v>
      </c>
      <c r="G14" s="8">
        <v>7989</v>
      </c>
      <c r="H14" s="8">
        <v>84.85</v>
      </c>
      <c r="I14" s="8">
        <f>G14*H14</f>
        <v>677866.64999999991</v>
      </c>
      <c r="J14" s="5">
        <v>8</v>
      </c>
      <c r="K14" s="8">
        <f>I14*0.08</f>
        <v>54229.331999999995</v>
      </c>
      <c r="L14" s="8">
        <f>I14*1.08</f>
        <v>732095.98199999996</v>
      </c>
    </row>
    <row r="15" spans="2:13" s="1" customFormat="1" ht="3.15" customHeight="1" x14ac:dyDescent="0.2"/>
    <row r="16" spans="2:13" s="1" customFormat="1" ht="18.149999999999999" customHeight="1" x14ac:dyDescent="0.2">
      <c r="B16" s="12" t="s">
        <v>166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2:12" s="1" customFormat="1" ht="5.25" customHeight="1" x14ac:dyDescent="0.2"/>
    <row r="18" spans="2:12" s="1" customFormat="1" ht="35.700000000000003" customHeight="1" x14ac:dyDescent="0.2">
      <c r="B18" s="2" t="s">
        <v>0</v>
      </c>
      <c r="C18" s="3" t="s">
        <v>1</v>
      </c>
      <c r="D18" s="4" t="s">
        <v>2</v>
      </c>
      <c r="E18" s="4" t="s">
        <v>3</v>
      </c>
      <c r="F18" s="4" t="s">
        <v>4</v>
      </c>
      <c r="G18" s="4" t="s">
        <v>5</v>
      </c>
      <c r="H18" s="4" t="s">
        <v>6</v>
      </c>
      <c r="I18" s="3" t="s">
        <v>7</v>
      </c>
      <c r="J18" s="4" t="s">
        <v>8</v>
      </c>
      <c r="K18" s="4" t="s">
        <v>9</v>
      </c>
      <c r="L18" s="3" t="s">
        <v>169</v>
      </c>
    </row>
    <row r="19" spans="2:12" s="1" customFormat="1" ht="19.649999999999999" customHeight="1" x14ac:dyDescent="0.2">
      <c r="B19" s="5">
        <v>4</v>
      </c>
      <c r="C19" s="6" t="s">
        <v>14</v>
      </c>
      <c r="D19" s="6" t="s">
        <v>15</v>
      </c>
      <c r="E19" s="7" t="s">
        <v>16</v>
      </c>
      <c r="F19" s="6" t="s">
        <v>13</v>
      </c>
      <c r="G19" s="8">
        <v>3275</v>
      </c>
      <c r="H19" s="8">
        <v>106.92</v>
      </c>
      <c r="I19" s="8">
        <f>G19*H19</f>
        <v>350163</v>
      </c>
      <c r="J19" s="5">
        <v>8</v>
      </c>
      <c r="K19" s="8">
        <f>I19*0.08</f>
        <v>28013.040000000001</v>
      </c>
      <c r="L19" s="8">
        <f>I19*1.08</f>
        <v>378176.04000000004</v>
      </c>
    </row>
    <row r="20" spans="2:12" s="1" customFormat="1" ht="3.15" customHeight="1" x14ac:dyDescent="0.2"/>
    <row r="21" spans="2:12" s="1" customFormat="1" ht="18.149999999999999" customHeight="1" x14ac:dyDescent="0.2">
      <c r="B21" s="12" t="s">
        <v>167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2:12" s="1" customFormat="1" ht="5.25" customHeight="1" x14ac:dyDescent="0.2"/>
    <row r="23" spans="2:12" s="1" customFormat="1" ht="35.700000000000003" customHeight="1" x14ac:dyDescent="0.2">
      <c r="B23" s="2" t="s">
        <v>0</v>
      </c>
      <c r="C23" s="3" t="s">
        <v>1</v>
      </c>
      <c r="D23" s="4" t="s">
        <v>2</v>
      </c>
      <c r="E23" s="4" t="s">
        <v>3</v>
      </c>
      <c r="F23" s="4" t="s">
        <v>4</v>
      </c>
      <c r="G23" s="4" t="s">
        <v>5</v>
      </c>
      <c r="H23" s="4" t="s">
        <v>6</v>
      </c>
      <c r="I23" s="3" t="s">
        <v>7</v>
      </c>
      <c r="J23" s="4" t="s">
        <v>8</v>
      </c>
      <c r="K23" s="4" t="s">
        <v>9</v>
      </c>
      <c r="L23" s="3" t="s">
        <v>169</v>
      </c>
    </row>
    <row r="24" spans="2:12" s="1" customFormat="1" ht="19.649999999999999" customHeight="1" x14ac:dyDescent="0.2">
      <c r="B24" s="5">
        <v>5</v>
      </c>
      <c r="C24" s="6" t="s">
        <v>14</v>
      </c>
      <c r="D24" s="6" t="s">
        <v>15</v>
      </c>
      <c r="E24" s="7" t="s">
        <v>16</v>
      </c>
      <c r="F24" s="6" t="s">
        <v>13</v>
      </c>
      <c r="G24" s="8">
        <v>2074</v>
      </c>
      <c r="H24" s="8">
        <v>125.95</v>
      </c>
      <c r="I24" s="8">
        <f>G24*H24</f>
        <v>261220.30000000002</v>
      </c>
      <c r="J24" s="5">
        <v>8</v>
      </c>
      <c r="K24" s="8">
        <f>I24*0.08</f>
        <v>20897.624000000003</v>
      </c>
      <c r="L24" s="8">
        <f>I24*1.08</f>
        <v>282117.92400000006</v>
      </c>
    </row>
    <row r="25" spans="2:12" s="1" customFormat="1" ht="3.15" customHeight="1" x14ac:dyDescent="0.2"/>
    <row r="26" spans="2:12" s="1" customFormat="1" ht="18.149999999999999" customHeight="1" x14ac:dyDescent="0.2">
      <c r="B26" s="12" t="s">
        <v>168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2" s="1" customFormat="1" ht="5.25" customHeight="1" x14ac:dyDescent="0.2"/>
    <row r="28" spans="2:12" s="1" customFormat="1" ht="35.700000000000003" customHeight="1" x14ac:dyDescent="0.2">
      <c r="B28" s="2" t="s">
        <v>0</v>
      </c>
      <c r="C28" s="3" t="s">
        <v>1</v>
      </c>
      <c r="D28" s="4" t="s">
        <v>2</v>
      </c>
      <c r="E28" s="4" t="s">
        <v>3</v>
      </c>
      <c r="F28" s="4" t="s">
        <v>4</v>
      </c>
      <c r="G28" s="4" t="s">
        <v>5</v>
      </c>
      <c r="H28" s="4" t="s">
        <v>6</v>
      </c>
      <c r="I28" s="3" t="s">
        <v>7</v>
      </c>
      <c r="J28" s="4" t="s">
        <v>8</v>
      </c>
      <c r="K28" s="4" t="s">
        <v>9</v>
      </c>
      <c r="L28" s="3" t="s">
        <v>169</v>
      </c>
    </row>
    <row r="29" spans="2:12" s="1" customFormat="1" ht="19.649999999999999" customHeight="1" x14ac:dyDescent="0.2">
      <c r="B29" s="5">
        <v>6</v>
      </c>
      <c r="C29" s="6" t="s">
        <v>14</v>
      </c>
      <c r="D29" s="6" t="s">
        <v>15</v>
      </c>
      <c r="E29" s="7" t="s">
        <v>16</v>
      </c>
      <c r="F29" s="6" t="s">
        <v>13</v>
      </c>
      <c r="G29" s="8">
        <v>2076</v>
      </c>
      <c r="H29" s="8">
        <v>140.41999999999999</v>
      </c>
      <c r="I29" s="8">
        <f>G29*H29</f>
        <v>291511.92</v>
      </c>
      <c r="J29" s="5">
        <v>8</v>
      </c>
      <c r="K29" s="8">
        <f>I29*0.08</f>
        <v>23320.953600000001</v>
      </c>
      <c r="L29" s="8">
        <f>I29*1.08</f>
        <v>314832.87359999999</v>
      </c>
    </row>
    <row r="30" spans="2:12" s="1" customFormat="1" ht="9" customHeight="1" x14ac:dyDescent="0.2"/>
    <row r="31" spans="2:12" s="1" customFormat="1" ht="35.70000000000000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169</v>
      </c>
    </row>
    <row r="32" spans="2:12" s="1" customFormat="1" ht="69.3" customHeight="1" x14ac:dyDescent="0.2">
      <c r="B32" s="5">
        <v>7</v>
      </c>
      <c r="C32" s="6" t="s">
        <v>17</v>
      </c>
      <c r="D32" s="6" t="s">
        <v>18</v>
      </c>
      <c r="E32" s="9" t="s">
        <v>19</v>
      </c>
      <c r="F32" s="6" t="s">
        <v>20</v>
      </c>
      <c r="G32" s="8">
        <v>4.07</v>
      </c>
      <c r="H32" s="8">
        <v>1521.48</v>
      </c>
      <c r="I32" s="8">
        <f>G32*H32</f>
        <v>6192.4236000000001</v>
      </c>
      <c r="J32" s="5">
        <v>8</v>
      </c>
      <c r="K32" s="8">
        <f>I32*0.08</f>
        <v>495.393888</v>
      </c>
      <c r="L32" s="8">
        <f>I32*1.08</f>
        <v>6687.8174880000006</v>
      </c>
    </row>
    <row r="33" spans="2:12" s="1" customFormat="1" ht="59.1" customHeight="1" x14ac:dyDescent="0.2">
      <c r="B33" s="5">
        <v>8</v>
      </c>
      <c r="C33" s="6" t="s">
        <v>21</v>
      </c>
      <c r="D33" s="6" t="s">
        <v>22</v>
      </c>
      <c r="E33" s="7" t="s">
        <v>23</v>
      </c>
      <c r="F33" s="6" t="s">
        <v>20</v>
      </c>
      <c r="G33" s="8">
        <v>1</v>
      </c>
      <c r="H33" s="8">
        <v>944.72</v>
      </c>
      <c r="I33" s="8">
        <f t="shared" ref="I33:I57" si="0">G33*H33</f>
        <v>944.72</v>
      </c>
      <c r="J33" s="5">
        <v>8</v>
      </c>
      <c r="K33" s="8">
        <f t="shared" ref="K33:K57" si="1">I33*0.08</f>
        <v>75.577600000000004</v>
      </c>
      <c r="L33" s="8">
        <f t="shared" ref="L33:L57" si="2">I33*1.08</f>
        <v>1020.2976000000001</v>
      </c>
    </row>
    <row r="34" spans="2:12" s="1" customFormat="1" ht="28.8" customHeight="1" x14ac:dyDescent="0.2">
      <c r="B34" s="5">
        <v>9</v>
      </c>
      <c r="C34" s="6" t="s">
        <v>24</v>
      </c>
      <c r="D34" s="6" t="s">
        <v>25</v>
      </c>
      <c r="E34" s="7" t="s">
        <v>26</v>
      </c>
      <c r="F34" s="6" t="s">
        <v>20</v>
      </c>
      <c r="G34" s="8">
        <v>27.65</v>
      </c>
      <c r="H34" s="8">
        <v>1302.97</v>
      </c>
      <c r="I34" s="8">
        <f t="shared" si="0"/>
        <v>36027.120499999997</v>
      </c>
      <c r="J34" s="5">
        <v>8</v>
      </c>
      <c r="K34" s="8">
        <f t="shared" si="1"/>
        <v>2882.1696399999996</v>
      </c>
      <c r="L34" s="8">
        <f t="shared" si="2"/>
        <v>38909.290139999997</v>
      </c>
    </row>
    <row r="35" spans="2:12" s="1" customFormat="1" ht="19.649999999999999" customHeight="1" x14ac:dyDescent="0.2">
      <c r="B35" s="5">
        <v>10</v>
      </c>
      <c r="C35" s="6" t="s">
        <v>27</v>
      </c>
      <c r="D35" s="6" t="s">
        <v>28</v>
      </c>
      <c r="E35" s="7" t="s">
        <v>29</v>
      </c>
      <c r="F35" s="6" t="s">
        <v>20</v>
      </c>
      <c r="G35" s="8">
        <v>22.18</v>
      </c>
      <c r="H35" s="8">
        <v>3869.49</v>
      </c>
      <c r="I35" s="8">
        <f t="shared" si="0"/>
        <v>85825.288199999995</v>
      </c>
      <c r="J35" s="5">
        <v>8</v>
      </c>
      <c r="K35" s="8">
        <f t="shared" si="1"/>
        <v>6866.023056</v>
      </c>
      <c r="L35" s="8">
        <f t="shared" si="2"/>
        <v>92691.311256000001</v>
      </c>
    </row>
    <row r="36" spans="2:12" s="1" customFormat="1" ht="38.85" customHeight="1" x14ac:dyDescent="0.2">
      <c r="B36" s="5">
        <v>11</v>
      </c>
      <c r="C36" s="6" t="s">
        <v>30</v>
      </c>
      <c r="D36" s="6" t="s">
        <v>31</v>
      </c>
      <c r="E36" s="7" t="s">
        <v>32</v>
      </c>
      <c r="F36" s="6" t="s">
        <v>20</v>
      </c>
      <c r="G36" s="8">
        <v>16.010000000000002</v>
      </c>
      <c r="H36" s="8">
        <v>1896.11</v>
      </c>
      <c r="I36" s="8">
        <f t="shared" si="0"/>
        <v>30356.721100000002</v>
      </c>
      <c r="J36" s="5">
        <v>8</v>
      </c>
      <c r="K36" s="8">
        <f t="shared" si="1"/>
        <v>2428.5376880000003</v>
      </c>
      <c r="L36" s="8">
        <f t="shared" si="2"/>
        <v>32785.258788000006</v>
      </c>
    </row>
    <row r="37" spans="2:12" s="1" customFormat="1" ht="28.8" customHeight="1" x14ac:dyDescent="0.2">
      <c r="B37" s="5">
        <v>12</v>
      </c>
      <c r="C37" s="6" t="s">
        <v>33</v>
      </c>
      <c r="D37" s="6" t="s">
        <v>34</v>
      </c>
      <c r="E37" s="7" t="s">
        <v>35</v>
      </c>
      <c r="F37" s="6" t="s">
        <v>20</v>
      </c>
      <c r="G37" s="8">
        <v>0.5</v>
      </c>
      <c r="H37" s="8">
        <v>1796.84</v>
      </c>
      <c r="I37" s="8">
        <f t="shared" si="0"/>
        <v>898.42</v>
      </c>
      <c r="J37" s="5">
        <v>8</v>
      </c>
      <c r="K37" s="8">
        <f t="shared" si="1"/>
        <v>71.873599999999996</v>
      </c>
      <c r="L37" s="8">
        <f t="shared" si="2"/>
        <v>970.29359999999997</v>
      </c>
    </row>
    <row r="38" spans="2:12" s="1" customFormat="1" ht="28.8" customHeight="1" x14ac:dyDescent="0.2">
      <c r="B38" s="5">
        <v>13</v>
      </c>
      <c r="C38" s="6" t="s">
        <v>36</v>
      </c>
      <c r="D38" s="6" t="s">
        <v>37</v>
      </c>
      <c r="E38" s="7" t="s">
        <v>38</v>
      </c>
      <c r="F38" s="6" t="s">
        <v>20</v>
      </c>
      <c r="G38" s="8">
        <v>9.3000000000000007</v>
      </c>
      <c r="H38" s="8">
        <v>457.22</v>
      </c>
      <c r="I38" s="8">
        <f t="shared" si="0"/>
        <v>4252.1460000000006</v>
      </c>
      <c r="J38" s="5">
        <v>8</v>
      </c>
      <c r="K38" s="8">
        <f t="shared" si="1"/>
        <v>340.17168000000004</v>
      </c>
      <c r="L38" s="8">
        <f t="shared" si="2"/>
        <v>4592.317680000001</v>
      </c>
    </row>
    <row r="39" spans="2:12" s="1" customFormat="1" ht="28.8" customHeight="1" x14ac:dyDescent="0.2">
      <c r="B39" s="5">
        <v>14</v>
      </c>
      <c r="C39" s="6" t="s">
        <v>39</v>
      </c>
      <c r="D39" s="6" t="s">
        <v>40</v>
      </c>
      <c r="E39" s="7" t="s">
        <v>41</v>
      </c>
      <c r="F39" s="6" t="s">
        <v>20</v>
      </c>
      <c r="G39" s="8">
        <v>3.57</v>
      </c>
      <c r="H39" s="8">
        <v>885.32</v>
      </c>
      <c r="I39" s="8">
        <f t="shared" si="0"/>
        <v>3160.5924</v>
      </c>
      <c r="J39" s="5">
        <v>8</v>
      </c>
      <c r="K39" s="8">
        <f t="shared" si="1"/>
        <v>252.84739200000001</v>
      </c>
      <c r="L39" s="8">
        <f t="shared" si="2"/>
        <v>3413.4397920000001</v>
      </c>
    </row>
    <row r="40" spans="2:12" s="1" customFormat="1" ht="19.649999999999999" customHeight="1" x14ac:dyDescent="0.2">
      <c r="B40" s="5">
        <v>15</v>
      </c>
      <c r="C40" s="6" t="s">
        <v>42</v>
      </c>
      <c r="D40" s="6" t="s">
        <v>43</v>
      </c>
      <c r="E40" s="7" t="s">
        <v>44</v>
      </c>
      <c r="F40" s="6" t="s">
        <v>45</v>
      </c>
      <c r="G40" s="8">
        <v>20</v>
      </c>
      <c r="H40" s="8">
        <v>1082</v>
      </c>
      <c r="I40" s="8">
        <f t="shared" si="0"/>
        <v>21640</v>
      </c>
      <c r="J40" s="5">
        <v>8</v>
      </c>
      <c r="K40" s="8">
        <f t="shared" si="1"/>
        <v>1731.2</v>
      </c>
      <c r="L40" s="8">
        <f t="shared" si="2"/>
        <v>23371.200000000001</v>
      </c>
    </row>
    <row r="41" spans="2:12" s="1" customFormat="1" ht="19.649999999999999" customHeight="1" x14ac:dyDescent="0.2">
      <c r="B41" s="5">
        <v>16</v>
      </c>
      <c r="C41" s="6" t="s">
        <v>46</v>
      </c>
      <c r="D41" s="6" t="s">
        <v>47</v>
      </c>
      <c r="E41" s="7" t="s">
        <v>48</v>
      </c>
      <c r="F41" s="6" t="s">
        <v>45</v>
      </c>
      <c r="G41" s="8">
        <v>15</v>
      </c>
      <c r="H41" s="8">
        <v>614.41</v>
      </c>
      <c r="I41" s="8">
        <f t="shared" si="0"/>
        <v>9216.15</v>
      </c>
      <c r="J41" s="5">
        <v>8</v>
      </c>
      <c r="K41" s="8">
        <f t="shared" si="1"/>
        <v>737.29200000000003</v>
      </c>
      <c r="L41" s="8">
        <f t="shared" si="2"/>
        <v>9953.4420000000009</v>
      </c>
    </row>
    <row r="42" spans="2:12" s="1" customFormat="1" ht="28.8" customHeight="1" x14ac:dyDescent="0.2">
      <c r="B42" s="5">
        <v>17</v>
      </c>
      <c r="C42" s="6" t="s">
        <v>49</v>
      </c>
      <c r="D42" s="6" t="s">
        <v>50</v>
      </c>
      <c r="E42" s="7" t="s">
        <v>51</v>
      </c>
      <c r="F42" s="6" t="s">
        <v>52</v>
      </c>
      <c r="G42" s="8">
        <v>22.26</v>
      </c>
      <c r="H42" s="8">
        <v>81.38</v>
      </c>
      <c r="I42" s="8">
        <f t="shared" si="0"/>
        <v>1811.5188000000001</v>
      </c>
      <c r="J42" s="5">
        <v>8</v>
      </c>
      <c r="K42" s="8">
        <f t="shared" si="1"/>
        <v>144.921504</v>
      </c>
      <c r="L42" s="8">
        <f t="shared" si="2"/>
        <v>1956.4403040000002</v>
      </c>
    </row>
    <row r="43" spans="2:12" s="1" customFormat="1" ht="19.649999999999999" customHeight="1" x14ac:dyDescent="0.2">
      <c r="B43" s="5">
        <v>18</v>
      </c>
      <c r="C43" s="6" t="s">
        <v>53</v>
      </c>
      <c r="D43" s="6" t="s">
        <v>54</v>
      </c>
      <c r="E43" s="7" t="s">
        <v>55</v>
      </c>
      <c r="F43" s="6" t="s">
        <v>52</v>
      </c>
      <c r="G43" s="8">
        <v>69.98</v>
      </c>
      <c r="H43" s="8">
        <v>90.78</v>
      </c>
      <c r="I43" s="8">
        <f t="shared" si="0"/>
        <v>6352.7844000000005</v>
      </c>
      <c r="J43" s="5">
        <v>8</v>
      </c>
      <c r="K43" s="8">
        <f t="shared" si="1"/>
        <v>508.22275200000007</v>
      </c>
      <c r="L43" s="8">
        <f t="shared" si="2"/>
        <v>6861.007152000001</v>
      </c>
    </row>
    <row r="44" spans="2:12" s="1" customFormat="1" ht="19.649999999999999" customHeight="1" x14ac:dyDescent="0.2">
      <c r="B44" s="5">
        <v>19</v>
      </c>
      <c r="C44" s="6" t="s">
        <v>56</v>
      </c>
      <c r="D44" s="6" t="s">
        <v>57</v>
      </c>
      <c r="E44" s="7" t="s">
        <v>58</v>
      </c>
      <c r="F44" s="6" t="s">
        <v>52</v>
      </c>
      <c r="G44" s="8">
        <v>7.28</v>
      </c>
      <c r="H44" s="8">
        <v>114.83</v>
      </c>
      <c r="I44" s="8">
        <f t="shared" si="0"/>
        <v>835.9624</v>
      </c>
      <c r="J44" s="5">
        <v>8</v>
      </c>
      <c r="K44" s="8">
        <f t="shared" si="1"/>
        <v>66.876992000000001</v>
      </c>
      <c r="L44" s="8">
        <f t="shared" si="2"/>
        <v>902.83939200000009</v>
      </c>
    </row>
    <row r="45" spans="2:12" s="1" customFormat="1" ht="28.8" customHeight="1" x14ac:dyDescent="0.2">
      <c r="B45" s="5">
        <v>20</v>
      </c>
      <c r="C45" s="6" t="s">
        <v>59</v>
      </c>
      <c r="D45" s="6" t="s">
        <v>60</v>
      </c>
      <c r="E45" s="7" t="s">
        <v>61</v>
      </c>
      <c r="F45" s="6" t="s">
        <v>52</v>
      </c>
      <c r="G45" s="8">
        <v>12.5</v>
      </c>
      <c r="H45" s="8">
        <v>118.39</v>
      </c>
      <c r="I45" s="8">
        <f t="shared" si="0"/>
        <v>1479.875</v>
      </c>
      <c r="J45" s="5">
        <v>8</v>
      </c>
      <c r="K45" s="8">
        <f t="shared" si="1"/>
        <v>118.39</v>
      </c>
      <c r="L45" s="8">
        <f t="shared" si="2"/>
        <v>1598.2650000000001</v>
      </c>
    </row>
    <row r="46" spans="2:12" s="1" customFormat="1" ht="28.8" customHeight="1" x14ac:dyDescent="0.2">
      <c r="B46" s="5">
        <v>21</v>
      </c>
      <c r="C46" s="6" t="s">
        <v>62</v>
      </c>
      <c r="D46" s="6" t="s">
        <v>63</v>
      </c>
      <c r="E46" s="7" t="s">
        <v>64</v>
      </c>
      <c r="F46" s="6" t="s">
        <v>52</v>
      </c>
      <c r="G46" s="8">
        <v>76.3</v>
      </c>
      <c r="H46" s="8">
        <v>132.88</v>
      </c>
      <c r="I46" s="8">
        <f t="shared" si="0"/>
        <v>10138.743999999999</v>
      </c>
      <c r="J46" s="5">
        <v>8</v>
      </c>
      <c r="K46" s="8">
        <f t="shared" si="1"/>
        <v>811.09951999999987</v>
      </c>
      <c r="L46" s="8">
        <f t="shared" si="2"/>
        <v>10949.843519999999</v>
      </c>
    </row>
    <row r="47" spans="2:12" s="1" customFormat="1" ht="19.649999999999999" customHeight="1" x14ac:dyDescent="0.2">
      <c r="B47" s="5">
        <v>22</v>
      </c>
      <c r="C47" s="6" t="s">
        <v>65</v>
      </c>
      <c r="D47" s="6" t="s">
        <v>66</v>
      </c>
      <c r="E47" s="7" t="s">
        <v>67</v>
      </c>
      <c r="F47" s="6" t="s">
        <v>45</v>
      </c>
      <c r="G47" s="8">
        <v>8.39</v>
      </c>
      <c r="H47" s="8">
        <v>963.06</v>
      </c>
      <c r="I47" s="8">
        <f t="shared" si="0"/>
        <v>8080.0734000000002</v>
      </c>
      <c r="J47" s="5">
        <v>8</v>
      </c>
      <c r="K47" s="8">
        <f t="shared" si="1"/>
        <v>646.40587200000004</v>
      </c>
      <c r="L47" s="8">
        <f t="shared" si="2"/>
        <v>8726.4792720000005</v>
      </c>
    </row>
    <row r="48" spans="2:12" s="1" customFormat="1" ht="19.649999999999999" customHeight="1" x14ac:dyDescent="0.2">
      <c r="B48" s="5">
        <v>23</v>
      </c>
      <c r="C48" s="6" t="s">
        <v>68</v>
      </c>
      <c r="D48" s="6" t="s">
        <v>69</v>
      </c>
      <c r="E48" s="7" t="s">
        <v>70</v>
      </c>
      <c r="F48" s="6" t="s">
        <v>45</v>
      </c>
      <c r="G48" s="8">
        <v>131.68</v>
      </c>
      <c r="H48" s="8">
        <v>1546.95</v>
      </c>
      <c r="I48" s="8">
        <f t="shared" si="0"/>
        <v>203702.37600000002</v>
      </c>
      <c r="J48" s="5">
        <v>8</v>
      </c>
      <c r="K48" s="8">
        <f t="shared" si="1"/>
        <v>16296.190080000002</v>
      </c>
      <c r="L48" s="8">
        <f t="shared" si="2"/>
        <v>219998.56608000005</v>
      </c>
    </row>
    <row r="49" spans="2:12" s="1" customFormat="1" ht="28.8" customHeight="1" x14ac:dyDescent="0.2">
      <c r="B49" s="5">
        <v>24</v>
      </c>
      <c r="C49" s="6" t="s">
        <v>71</v>
      </c>
      <c r="D49" s="6" t="s">
        <v>72</v>
      </c>
      <c r="E49" s="7" t="s">
        <v>73</v>
      </c>
      <c r="F49" s="6" t="s">
        <v>45</v>
      </c>
      <c r="G49" s="8">
        <v>25.4</v>
      </c>
      <c r="H49" s="8">
        <v>1794.41</v>
      </c>
      <c r="I49" s="8">
        <f t="shared" si="0"/>
        <v>45578.014000000003</v>
      </c>
      <c r="J49" s="5">
        <v>8</v>
      </c>
      <c r="K49" s="8">
        <f t="shared" si="1"/>
        <v>3646.2411200000001</v>
      </c>
      <c r="L49" s="8">
        <f t="shared" si="2"/>
        <v>49224.255120000009</v>
      </c>
    </row>
    <row r="50" spans="2:12" s="1" customFormat="1" ht="19.649999999999999" customHeight="1" x14ac:dyDescent="0.2">
      <c r="B50" s="5">
        <v>25</v>
      </c>
      <c r="C50" s="6" t="s">
        <v>74</v>
      </c>
      <c r="D50" s="6" t="s">
        <v>75</v>
      </c>
      <c r="E50" s="7" t="s">
        <v>76</v>
      </c>
      <c r="F50" s="6" t="s">
        <v>45</v>
      </c>
      <c r="G50" s="8">
        <v>29.78</v>
      </c>
      <c r="H50" s="8">
        <v>742.86</v>
      </c>
      <c r="I50" s="8">
        <f t="shared" si="0"/>
        <v>22122.370800000001</v>
      </c>
      <c r="J50" s="5">
        <v>8</v>
      </c>
      <c r="K50" s="8">
        <f t="shared" si="1"/>
        <v>1769.7896640000001</v>
      </c>
      <c r="L50" s="8">
        <f t="shared" si="2"/>
        <v>23892.160464000001</v>
      </c>
    </row>
    <row r="51" spans="2:12" s="1" customFormat="1" ht="19.649999999999999" customHeight="1" x14ac:dyDescent="0.2">
      <c r="B51" s="5">
        <v>26</v>
      </c>
      <c r="C51" s="6" t="s">
        <v>77</v>
      </c>
      <c r="D51" s="6" t="s">
        <v>78</v>
      </c>
      <c r="E51" s="7" t="s">
        <v>79</v>
      </c>
      <c r="F51" s="6" t="s">
        <v>45</v>
      </c>
      <c r="G51" s="8">
        <v>195.25</v>
      </c>
      <c r="H51" s="8">
        <v>126.86</v>
      </c>
      <c r="I51" s="8">
        <f t="shared" si="0"/>
        <v>24769.415000000001</v>
      </c>
      <c r="J51" s="5">
        <v>8</v>
      </c>
      <c r="K51" s="8">
        <f t="shared" si="1"/>
        <v>1981.5532000000001</v>
      </c>
      <c r="L51" s="8">
        <f t="shared" si="2"/>
        <v>26750.968200000003</v>
      </c>
    </row>
    <row r="52" spans="2:12" s="1" customFormat="1" ht="28.8" customHeight="1" x14ac:dyDescent="0.2">
      <c r="B52" s="5">
        <v>27</v>
      </c>
      <c r="C52" s="6" t="s">
        <v>80</v>
      </c>
      <c r="D52" s="6" t="s">
        <v>81</v>
      </c>
      <c r="E52" s="7" t="s">
        <v>82</v>
      </c>
      <c r="F52" s="6" t="s">
        <v>20</v>
      </c>
      <c r="G52" s="8">
        <v>4</v>
      </c>
      <c r="H52" s="8">
        <v>1295.5</v>
      </c>
      <c r="I52" s="8">
        <f t="shared" si="0"/>
        <v>5182</v>
      </c>
      <c r="J52" s="5">
        <v>8</v>
      </c>
      <c r="K52" s="8">
        <f t="shared" si="1"/>
        <v>414.56</v>
      </c>
      <c r="L52" s="8">
        <f t="shared" si="2"/>
        <v>5596.56</v>
      </c>
    </row>
    <row r="53" spans="2:12" s="1" customFormat="1" ht="28.8" customHeight="1" x14ac:dyDescent="0.2">
      <c r="B53" s="5">
        <v>28</v>
      </c>
      <c r="C53" s="6" t="s">
        <v>83</v>
      </c>
      <c r="D53" s="6" t="s">
        <v>84</v>
      </c>
      <c r="E53" s="7" t="s">
        <v>85</v>
      </c>
      <c r="F53" s="6" t="s">
        <v>20</v>
      </c>
      <c r="G53" s="8">
        <v>30</v>
      </c>
      <c r="H53" s="8">
        <v>3543.01</v>
      </c>
      <c r="I53" s="8">
        <f t="shared" si="0"/>
        <v>106290.3</v>
      </c>
      <c r="J53" s="5">
        <v>8</v>
      </c>
      <c r="K53" s="8">
        <f t="shared" si="1"/>
        <v>8503.2240000000002</v>
      </c>
      <c r="L53" s="8">
        <f t="shared" si="2"/>
        <v>114793.524</v>
      </c>
    </row>
    <row r="54" spans="2:12" s="1" customFormat="1" ht="28.8" customHeight="1" x14ac:dyDescent="0.2">
      <c r="B54" s="5">
        <v>29</v>
      </c>
      <c r="C54" s="6" t="s">
        <v>86</v>
      </c>
      <c r="D54" s="6" t="s">
        <v>87</v>
      </c>
      <c r="E54" s="7" t="s">
        <v>88</v>
      </c>
      <c r="F54" s="6" t="s">
        <v>20</v>
      </c>
      <c r="G54" s="8">
        <v>62</v>
      </c>
      <c r="H54" s="8">
        <v>3627.94</v>
      </c>
      <c r="I54" s="8">
        <f t="shared" si="0"/>
        <v>224932.28</v>
      </c>
      <c r="J54" s="5">
        <v>8</v>
      </c>
      <c r="K54" s="8">
        <f t="shared" si="1"/>
        <v>17994.582399999999</v>
      </c>
      <c r="L54" s="8">
        <f t="shared" si="2"/>
        <v>242926.86240000001</v>
      </c>
    </row>
    <row r="55" spans="2:12" s="1" customFormat="1" ht="19.649999999999999" customHeight="1" x14ac:dyDescent="0.2">
      <c r="B55" s="5">
        <v>30</v>
      </c>
      <c r="C55" s="6" t="s">
        <v>89</v>
      </c>
      <c r="D55" s="6" t="s">
        <v>90</v>
      </c>
      <c r="E55" s="7" t="s">
        <v>91</v>
      </c>
      <c r="F55" s="6" t="s">
        <v>20</v>
      </c>
      <c r="G55" s="8">
        <v>4</v>
      </c>
      <c r="H55" s="8">
        <v>351.8</v>
      </c>
      <c r="I55" s="8">
        <f t="shared" si="0"/>
        <v>1407.2</v>
      </c>
      <c r="J55" s="5">
        <v>8</v>
      </c>
      <c r="K55" s="8">
        <f t="shared" si="1"/>
        <v>112.57600000000001</v>
      </c>
      <c r="L55" s="8">
        <f t="shared" si="2"/>
        <v>1519.7760000000001</v>
      </c>
    </row>
    <row r="56" spans="2:12" s="1" customFormat="1" ht="19.649999999999999" customHeight="1" x14ac:dyDescent="0.2">
      <c r="B56" s="5">
        <v>31</v>
      </c>
      <c r="C56" s="6" t="s">
        <v>92</v>
      </c>
      <c r="D56" s="6" t="s">
        <v>93</v>
      </c>
      <c r="E56" s="7" t="s">
        <v>94</v>
      </c>
      <c r="F56" s="6" t="s">
        <v>20</v>
      </c>
      <c r="G56" s="8">
        <v>8.66</v>
      </c>
      <c r="H56" s="8">
        <v>2214.6999999999998</v>
      </c>
      <c r="I56" s="8">
        <f t="shared" si="0"/>
        <v>19179.302</v>
      </c>
      <c r="J56" s="5">
        <v>8</v>
      </c>
      <c r="K56" s="8">
        <f t="shared" si="1"/>
        <v>1534.3441600000001</v>
      </c>
      <c r="L56" s="8">
        <f t="shared" si="2"/>
        <v>20713.64616</v>
      </c>
    </row>
    <row r="57" spans="2:12" s="1" customFormat="1" ht="19.649999999999999" customHeight="1" x14ac:dyDescent="0.2">
      <c r="B57" s="5">
        <v>32</v>
      </c>
      <c r="C57" s="6" t="s">
        <v>95</v>
      </c>
      <c r="D57" s="6" t="s">
        <v>96</v>
      </c>
      <c r="E57" s="7" t="s">
        <v>97</v>
      </c>
      <c r="F57" s="6" t="s">
        <v>20</v>
      </c>
      <c r="G57" s="8">
        <v>14.5</v>
      </c>
      <c r="H57" s="8">
        <v>2083.83</v>
      </c>
      <c r="I57" s="8">
        <f t="shared" si="0"/>
        <v>30215.535</v>
      </c>
      <c r="J57" s="5">
        <v>8</v>
      </c>
      <c r="K57" s="8">
        <f t="shared" si="1"/>
        <v>2417.2428</v>
      </c>
      <c r="L57" s="8">
        <f t="shared" si="2"/>
        <v>32632.777800000003</v>
      </c>
    </row>
    <row r="58" spans="2:12" s="1" customFormat="1" ht="28.8" customHeight="1" x14ac:dyDescent="0.2">
      <c r="B58" s="5">
        <v>33</v>
      </c>
      <c r="C58" s="6" t="s">
        <v>98</v>
      </c>
      <c r="D58" s="6" t="s">
        <v>99</v>
      </c>
      <c r="E58" s="7" t="s">
        <v>100</v>
      </c>
      <c r="F58" s="6" t="s">
        <v>101</v>
      </c>
      <c r="G58" s="8">
        <v>172.91</v>
      </c>
      <c r="H58" s="8">
        <v>1800</v>
      </c>
      <c r="I58" s="8">
        <f>G58*H58</f>
        <v>311238</v>
      </c>
      <c r="J58" s="5">
        <v>23</v>
      </c>
      <c r="K58" s="8">
        <f>I58*0.23</f>
        <v>71584.740000000005</v>
      </c>
      <c r="L58" s="8">
        <f>I58*1.23</f>
        <v>382822.74</v>
      </c>
    </row>
    <row r="59" spans="2:12" s="1" customFormat="1" ht="19.649999999999999" customHeight="1" x14ac:dyDescent="0.2">
      <c r="B59" s="5">
        <v>34</v>
      </c>
      <c r="C59" s="6" t="s">
        <v>102</v>
      </c>
      <c r="D59" s="6" t="s">
        <v>103</v>
      </c>
      <c r="E59" s="7" t="s">
        <v>104</v>
      </c>
      <c r="F59" s="6" t="s">
        <v>101</v>
      </c>
      <c r="G59" s="8">
        <v>80.38</v>
      </c>
      <c r="H59" s="8">
        <v>264.02</v>
      </c>
      <c r="I59" s="8">
        <f t="shared" ref="I59:I60" si="3">G59*H59</f>
        <v>21221.927599999999</v>
      </c>
      <c r="J59" s="5">
        <v>23</v>
      </c>
      <c r="K59" s="8">
        <f t="shared" ref="K59:K60" si="4">I59*0.23</f>
        <v>4881.0433480000002</v>
      </c>
      <c r="L59" s="8">
        <f t="shared" ref="L59:L60" si="5">I59*1.23</f>
        <v>26102.970947999998</v>
      </c>
    </row>
    <row r="60" spans="2:12" s="1" customFormat="1" ht="19.649999999999999" customHeight="1" x14ac:dyDescent="0.2">
      <c r="B60" s="5">
        <v>35</v>
      </c>
      <c r="C60" s="6" t="s">
        <v>105</v>
      </c>
      <c r="D60" s="6" t="s">
        <v>106</v>
      </c>
      <c r="E60" s="7" t="s">
        <v>107</v>
      </c>
      <c r="F60" s="6" t="s">
        <v>108</v>
      </c>
      <c r="G60" s="8">
        <v>430</v>
      </c>
      <c r="H60" s="8">
        <v>70.33</v>
      </c>
      <c r="I60" s="8">
        <f t="shared" si="3"/>
        <v>30241.899999999998</v>
      </c>
      <c r="J60" s="5">
        <v>23</v>
      </c>
      <c r="K60" s="8">
        <f t="shared" si="4"/>
        <v>6955.6369999999997</v>
      </c>
      <c r="L60" s="8">
        <f t="shared" si="5"/>
        <v>37197.536999999997</v>
      </c>
    </row>
    <row r="61" spans="2:12" s="1" customFormat="1" ht="19.649999999999999" customHeight="1" x14ac:dyDescent="0.2">
      <c r="B61" s="5">
        <v>36</v>
      </c>
      <c r="C61" s="6" t="s">
        <v>109</v>
      </c>
      <c r="D61" s="6" t="s">
        <v>110</v>
      </c>
      <c r="E61" s="7" t="s">
        <v>111</v>
      </c>
      <c r="F61" s="6" t="s">
        <v>112</v>
      </c>
      <c r="G61" s="8">
        <v>200</v>
      </c>
      <c r="H61" s="8">
        <v>47.57</v>
      </c>
      <c r="I61" s="8">
        <f t="shared" ref="I61:I66" si="6">G61*H61</f>
        <v>9514</v>
      </c>
      <c r="J61" s="5">
        <v>8</v>
      </c>
      <c r="K61" s="8">
        <f t="shared" ref="K61:K66" si="7">I61*0.08</f>
        <v>761.12</v>
      </c>
      <c r="L61" s="8">
        <f t="shared" ref="L61:L66" si="8">I61*1.08</f>
        <v>10275.120000000001</v>
      </c>
    </row>
    <row r="62" spans="2:12" s="1" customFormat="1" ht="19.649999999999999" customHeight="1" x14ac:dyDescent="0.2">
      <c r="B62" s="5">
        <v>37</v>
      </c>
      <c r="C62" s="6" t="s">
        <v>113</v>
      </c>
      <c r="D62" s="6" t="s">
        <v>114</v>
      </c>
      <c r="E62" s="7" t="s">
        <v>115</v>
      </c>
      <c r="F62" s="6" t="s">
        <v>112</v>
      </c>
      <c r="G62" s="8">
        <v>1</v>
      </c>
      <c r="H62" s="8">
        <v>180.64</v>
      </c>
      <c r="I62" s="8">
        <f t="shared" si="6"/>
        <v>180.64</v>
      </c>
      <c r="J62" s="5">
        <v>8</v>
      </c>
      <c r="K62" s="8">
        <f t="shared" si="7"/>
        <v>14.4512</v>
      </c>
      <c r="L62" s="8">
        <f t="shared" si="8"/>
        <v>195.09119999999999</v>
      </c>
    </row>
    <row r="63" spans="2:12" s="1" customFormat="1" ht="28.8" customHeight="1" x14ac:dyDescent="0.2">
      <c r="B63" s="5">
        <v>38</v>
      </c>
      <c r="C63" s="6" t="s">
        <v>116</v>
      </c>
      <c r="D63" s="6" t="s">
        <v>117</v>
      </c>
      <c r="E63" s="7" t="s">
        <v>118</v>
      </c>
      <c r="F63" s="6" t="s">
        <v>112</v>
      </c>
      <c r="G63" s="8">
        <v>4</v>
      </c>
      <c r="H63" s="8">
        <v>188.5</v>
      </c>
      <c r="I63" s="8">
        <f t="shared" si="6"/>
        <v>754</v>
      </c>
      <c r="J63" s="5">
        <v>8</v>
      </c>
      <c r="K63" s="8">
        <f t="shared" si="7"/>
        <v>60.32</v>
      </c>
      <c r="L63" s="8">
        <f t="shared" si="8"/>
        <v>814.32</v>
      </c>
    </row>
    <row r="64" spans="2:12" s="1" customFormat="1" ht="28.8" customHeight="1" x14ac:dyDescent="0.2">
      <c r="B64" s="5">
        <v>39</v>
      </c>
      <c r="C64" s="6" t="s">
        <v>119</v>
      </c>
      <c r="D64" s="6" t="s">
        <v>120</v>
      </c>
      <c r="E64" s="7" t="s">
        <v>121</v>
      </c>
      <c r="F64" s="6" t="s">
        <v>112</v>
      </c>
      <c r="G64" s="8">
        <v>10</v>
      </c>
      <c r="H64" s="8">
        <v>56.1</v>
      </c>
      <c r="I64" s="8">
        <f t="shared" si="6"/>
        <v>561</v>
      </c>
      <c r="J64" s="5">
        <v>8</v>
      </c>
      <c r="K64" s="8">
        <f t="shared" si="7"/>
        <v>44.88</v>
      </c>
      <c r="L64" s="8">
        <f t="shared" si="8"/>
        <v>605.88</v>
      </c>
    </row>
    <row r="65" spans="2:12" s="1" customFormat="1" ht="19.649999999999999" customHeight="1" x14ac:dyDescent="0.2">
      <c r="B65" s="5">
        <v>40</v>
      </c>
      <c r="C65" s="6" t="s">
        <v>122</v>
      </c>
      <c r="D65" s="6" t="s">
        <v>123</v>
      </c>
      <c r="E65" s="7" t="s">
        <v>124</v>
      </c>
      <c r="F65" s="6" t="s">
        <v>112</v>
      </c>
      <c r="G65" s="8">
        <v>30</v>
      </c>
      <c r="H65" s="8">
        <v>56.1</v>
      </c>
      <c r="I65" s="8">
        <f t="shared" si="6"/>
        <v>1683</v>
      </c>
      <c r="J65" s="5">
        <v>8</v>
      </c>
      <c r="K65" s="8">
        <f t="shared" si="7"/>
        <v>134.64000000000001</v>
      </c>
      <c r="L65" s="8">
        <f t="shared" si="8"/>
        <v>1817.64</v>
      </c>
    </row>
    <row r="66" spans="2:12" s="1" customFormat="1" ht="19.649999999999999" customHeight="1" x14ac:dyDescent="0.2">
      <c r="B66" s="5">
        <v>41</v>
      </c>
      <c r="C66" s="6" t="s">
        <v>125</v>
      </c>
      <c r="D66" s="6" t="s">
        <v>126</v>
      </c>
      <c r="E66" s="7" t="s">
        <v>127</v>
      </c>
      <c r="F66" s="6" t="s">
        <v>108</v>
      </c>
      <c r="G66" s="8">
        <v>885</v>
      </c>
      <c r="H66" s="8">
        <v>56.17</v>
      </c>
      <c r="I66" s="8">
        <f t="shared" si="6"/>
        <v>49710.450000000004</v>
      </c>
      <c r="J66" s="5">
        <v>8</v>
      </c>
      <c r="K66" s="8">
        <f t="shared" si="7"/>
        <v>3976.8360000000002</v>
      </c>
      <c r="L66" s="8">
        <f t="shared" si="8"/>
        <v>53687.286000000007</v>
      </c>
    </row>
    <row r="67" spans="2:12" s="1" customFormat="1" ht="19.649999999999999" customHeight="1" x14ac:dyDescent="0.2">
      <c r="B67" s="5">
        <v>42</v>
      </c>
      <c r="C67" s="6" t="s">
        <v>128</v>
      </c>
      <c r="D67" s="6" t="s">
        <v>129</v>
      </c>
      <c r="E67" s="7" t="s">
        <v>127</v>
      </c>
      <c r="F67" s="6" t="s">
        <v>108</v>
      </c>
      <c r="G67" s="8">
        <v>8</v>
      </c>
      <c r="H67" s="8">
        <v>57.75</v>
      </c>
      <c r="I67" s="8">
        <f>G67*H67</f>
        <v>462</v>
      </c>
      <c r="J67" s="5">
        <v>23</v>
      </c>
      <c r="K67" s="8">
        <f>I67*0.23</f>
        <v>106.26</v>
      </c>
      <c r="L67" s="8">
        <f>I67*1.23</f>
        <v>568.26</v>
      </c>
    </row>
    <row r="68" spans="2:12" s="1" customFormat="1" ht="19.649999999999999" customHeight="1" x14ac:dyDescent="0.2">
      <c r="B68" s="5">
        <v>43</v>
      </c>
      <c r="C68" s="6" t="s">
        <v>130</v>
      </c>
      <c r="D68" s="6" t="s">
        <v>131</v>
      </c>
      <c r="E68" s="7" t="s">
        <v>132</v>
      </c>
      <c r="F68" s="6" t="s">
        <v>108</v>
      </c>
      <c r="G68" s="8">
        <v>30</v>
      </c>
      <c r="H68" s="8">
        <v>67.319999999999993</v>
      </c>
      <c r="I68" s="8">
        <f t="shared" ref="I68:I72" si="9">G68*H68</f>
        <v>2019.6</v>
      </c>
      <c r="J68" s="5">
        <v>8</v>
      </c>
      <c r="K68" s="8">
        <f t="shared" ref="K68:K72" si="10">I68*0.08</f>
        <v>161.56799999999998</v>
      </c>
      <c r="L68" s="8">
        <f t="shared" ref="L68:L72" si="11">I68*1.08</f>
        <v>2181.1680000000001</v>
      </c>
    </row>
    <row r="69" spans="2:12" s="1" customFormat="1" ht="19.649999999999999" customHeight="1" x14ac:dyDescent="0.2">
      <c r="B69" s="5">
        <v>44</v>
      </c>
      <c r="C69" s="6" t="s">
        <v>133</v>
      </c>
      <c r="D69" s="6" t="s">
        <v>134</v>
      </c>
      <c r="E69" s="7" t="s">
        <v>135</v>
      </c>
      <c r="F69" s="6" t="s">
        <v>108</v>
      </c>
      <c r="G69" s="8">
        <v>20</v>
      </c>
      <c r="H69" s="8">
        <v>68.25</v>
      </c>
      <c r="I69" s="8">
        <f t="shared" si="9"/>
        <v>1365</v>
      </c>
      <c r="J69" s="5">
        <v>8</v>
      </c>
      <c r="K69" s="8">
        <f t="shared" si="10"/>
        <v>109.2</v>
      </c>
      <c r="L69" s="8">
        <f t="shared" si="11"/>
        <v>1474.2</v>
      </c>
    </row>
    <row r="70" spans="2:12" s="1" customFormat="1" ht="19.649999999999999" customHeight="1" x14ac:dyDescent="0.2">
      <c r="B70" s="5">
        <v>45</v>
      </c>
      <c r="C70" s="6" t="s">
        <v>136</v>
      </c>
      <c r="D70" s="6" t="s">
        <v>137</v>
      </c>
      <c r="E70" s="7" t="s">
        <v>138</v>
      </c>
      <c r="F70" s="6" t="s">
        <v>108</v>
      </c>
      <c r="G70" s="8">
        <v>6</v>
      </c>
      <c r="H70" s="8">
        <v>340</v>
      </c>
      <c r="I70" s="8">
        <f t="shared" si="9"/>
        <v>2040</v>
      </c>
      <c r="J70" s="5">
        <v>8</v>
      </c>
      <c r="K70" s="8">
        <f t="shared" si="10"/>
        <v>163.20000000000002</v>
      </c>
      <c r="L70" s="8">
        <f t="shared" si="11"/>
        <v>2203.2000000000003</v>
      </c>
    </row>
    <row r="71" spans="2:12" s="1" customFormat="1" ht="19.649999999999999" customHeight="1" x14ac:dyDescent="0.2">
      <c r="B71" s="5">
        <v>46</v>
      </c>
      <c r="C71" s="6" t="s">
        <v>139</v>
      </c>
      <c r="D71" s="6" t="s">
        <v>140</v>
      </c>
      <c r="E71" s="7" t="s">
        <v>141</v>
      </c>
      <c r="F71" s="6" t="s">
        <v>108</v>
      </c>
      <c r="G71" s="8">
        <v>20</v>
      </c>
      <c r="H71" s="8">
        <v>177</v>
      </c>
      <c r="I71" s="8">
        <f t="shared" si="9"/>
        <v>3540</v>
      </c>
      <c r="J71" s="5">
        <v>8</v>
      </c>
      <c r="K71" s="8">
        <f t="shared" si="10"/>
        <v>283.2</v>
      </c>
      <c r="L71" s="8">
        <f t="shared" si="11"/>
        <v>3823.2000000000003</v>
      </c>
    </row>
    <row r="72" spans="2:12" s="1" customFormat="1" ht="19.649999999999999" customHeight="1" x14ac:dyDescent="0.2">
      <c r="B72" s="5">
        <v>47</v>
      </c>
      <c r="C72" s="6" t="s">
        <v>142</v>
      </c>
      <c r="D72" s="6" t="s">
        <v>143</v>
      </c>
      <c r="E72" s="7" t="s">
        <v>144</v>
      </c>
      <c r="F72" s="6" t="s">
        <v>108</v>
      </c>
      <c r="G72" s="8">
        <v>203</v>
      </c>
      <c r="H72" s="8">
        <v>122.84</v>
      </c>
      <c r="I72" s="8">
        <f t="shared" si="9"/>
        <v>24936.52</v>
      </c>
      <c r="J72" s="5">
        <v>8</v>
      </c>
      <c r="K72" s="8">
        <f t="shared" si="10"/>
        <v>1994.9216000000001</v>
      </c>
      <c r="L72" s="8">
        <f t="shared" si="11"/>
        <v>26931.441600000002</v>
      </c>
    </row>
    <row r="73" spans="2:12" s="1" customFormat="1" ht="19.649999999999999" customHeight="1" x14ac:dyDescent="0.2">
      <c r="B73" s="5">
        <v>48</v>
      </c>
      <c r="C73" s="6" t="s">
        <v>145</v>
      </c>
      <c r="D73" s="6" t="s">
        <v>146</v>
      </c>
      <c r="E73" s="7" t="s">
        <v>144</v>
      </c>
      <c r="F73" s="6" t="s">
        <v>108</v>
      </c>
      <c r="G73" s="8">
        <v>7</v>
      </c>
      <c r="H73" s="8">
        <v>126</v>
      </c>
      <c r="I73" s="8">
        <f>G73*H73</f>
        <v>882</v>
      </c>
      <c r="J73" s="5">
        <v>23</v>
      </c>
      <c r="K73" s="8">
        <f>I73*0.23</f>
        <v>202.86</v>
      </c>
      <c r="L73" s="8">
        <f>I73*1.23</f>
        <v>1084.8599999999999</v>
      </c>
    </row>
    <row r="74" spans="2:12" s="1" customFormat="1" ht="28.8" customHeight="1" x14ac:dyDescent="0.2">
      <c r="B74" s="5">
        <v>49</v>
      </c>
      <c r="C74" s="6" t="s">
        <v>147</v>
      </c>
      <c r="D74" s="6" t="s">
        <v>148</v>
      </c>
      <c r="E74" s="7" t="s">
        <v>149</v>
      </c>
      <c r="F74" s="6" t="s">
        <v>108</v>
      </c>
      <c r="G74" s="8">
        <v>33</v>
      </c>
      <c r="H74" s="8">
        <v>110</v>
      </c>
      <c r="I74" s="8">
        <f t="shared" ref="I74:I79" si="12">G74*H74</f>
        <v>3630</v>
      </c>
      <c r="J74" s="5">
        <v>8</v>
      </c>
      <c r="K74" s="8">
        <f t="shared" ref="K74:K79" si="13">I74*0.08</f>
        <v>290.40000000000003</v>
      </c>
      <c r="L74" s="8">
        <f t="shared" ref="L74:L79" si="14">I74*1.08</f>
        <v>3920.4</v>
      </c>
    </row>
    <row r="75" spans="2:12" s="1" customFormat="1" ht="19.649999999999999" customHeight="1" x14ac:dyDescent="0.2">
      <c r="B75" s="5">
        <v>50</v>
      </c>
      <c r="C75" s="6" t="s">
        <v>150</v>
      </c>
      <c r="D75" s="6" t="s">
        <v>151</v>
      </c>
      <c r="E75" s="7" t="s">
        <v>152</v>
      </c>
      <c r="F75" s="6" t="s">
        <v>20</v>
      </c>
      <c r="G75" s="8">
        <v>6</v>
      </c>
      <c r="H75" s="8">
        <v>633.74</v>
      </c>
      <c r="I75" s="8">
        <f t="shared" si="12"/>
        <v>3802.44</v>
      </c>
      <c r="J75" s="5">
        <v>8</v>
      </c>
      <c r="K75" s="8">
        <f t="shared" si="13"/>
        <v>304.1952</v>
      </c>
      <c r="L75" s="8">
        <f t="shared" si="14"/>
        <v>4106.6352000000006</v>
      </c>
    </row>
    <row r="76" spans="2:12" s="1" customFormat="1" ht="19.649999999999999" customHeight="1" x14ac:dyDescent="0.2">
      <c r="B76" s="5">
        <v>51</v>
      </c>
      <c r="C76" s="6" t="s">
        <v>153</v>
      </c>
      <c r="D76" s="6" t="s">
        <v>154</v>
      </c>
      <c r="E76" s="7" t="s">
        <v>127</v>
      </c>
      <c r="F76" s="6" t="s">
        <v>108</v>
      </c>
      <c r="G76" s="8">
        <v>25</v>
      </c>
      <c r="H76" s="8">
        <v>57.75</v>
      </c>
      <c r="I76" s="8">
        <f t="shared" si="12"/>
        <v>1443.75</v>
      </c>
      <c r="J76" s="5">
        <v>8</v>
      </c>
      <c r="K76" s="8">
        <f t="shared" si="13"/>
        <v>115.5</v>
      </c>
      <c r="L76" s="8">
        <f t="shared" si="14"/>
        <v>1559.25</v>
      </c>
    </row>
    <row r="77" spans="2:12" s="1" customFormat="1" ht="19.649999999999999" customHeight="1" x14ac:dyDescent="0.2">
      <c r="B77" s="5">
        <v>52</v>
      </c>
      <c r="C77" s="6" t="s">
        <v>155</v>
      </c>
      <c r="D77" s="6" t="s">
        <v>156</v>
      </c>
      <c r="E77" s="7" t="s">
        <v>135</v>
      </c>
      <c r="F77" s="6" t="s">
        <v>108</v>
      </c>
      <c r="G77" s="8">
        <v>16</v>
      </c>
      <c r="H77" s="8">
        <v>66.3</v>
      </c>
      <c r="I77" s="8">
        <f t="shared" si="12"/>
        <v>1060.8</v>
      </c>
      <c r="J77" s="5">
        <v>8</v>
      </c>
      <c r="K77" s="8">
        <f t="shared" si="13"/>
        <v>84.864000000000004</v>
      </c>
      <c r="L77" s="8">
        <f t="shared" si="14"/>
        <v>1145.664</v>
      </c>
    </row>
    <row r="78" spans="2:12" s="1" customFormat="1" ht="19.649999999999999" customHeight="1" x14ac:dyDescent="0.2">
      <c r="B78" s="5">
        <v>53</v>
      </c>
      <c r="C78" s="6" t="s">
        <v>157</v>
      </c>
      <c r="D78" s="6" t="s">
        <v>158</v>
      </c>
      <c r="E78" s="7" t="s">
        <v>159</v>
      </c>
      <c r="F78" s="6" t="s">
        <v>108</v>
      </c>
      <c r="G78" s="8">
        <v>20</v>
      </c>
      <c r="H78" s="8">
        <v>57.75</v>
      </c>
      <c r="I78" s="8">
        <f t="shared" si="12"/>
        <v>1155</v>
      </c>
      <c r="J78" s="5">
        <v>8</v>
      </c>
      <c r="K78" s="8">
        <f t="shared" si="13"/>
        <v>92.4</v>
      </c>
      <c r="L78" s="8">
        <f t="shared" si="14"/>
        <v>1247.4000000000001</v>
      </c>
    </row>
    <row r="79" spans="2:12" s="1" customFormat="1" ht="19.649999999999999" customHeight="1" x14ac:dyDescent="0.2">
      <c r="B79" s="5">
        <v>54</v>
      </c>
      <c r="C79" s="6" t="s">
        <v>160</v>
      </c>
      <c r="D79" s="6" t="s">
        <v>161</v>
      </c>
      <c r="E79" s="7" t="s">
        <v>144</v>
      </c>
      <c r="F79" s="6" t="s">
        <v>108</v>
      </c>
      <c r="G79" s="8">
        <v>10</v>
      </c>
      <c r="H79" s="8">
        <v>126</v>
      </c>
      <c r="I79" s="8">
        <f t="shared" si="12"/>
        <v>1260</v>
      </c>
      <c r="J79" s="5">
        <v>8</v>
      </c>
      <c r="K79" s="8">
        <f t="shared" si="13"/>
        <v>100.8</v>
      </c>
      <c r="L79" s="8">
        <f t="shared" si="14"/>
        <v>1360.8000000000002</v>
      </c>
    </row>
    <row r="80" spans="2:12" s="1" customFormat="1" ht="21.3" customHeight="1" x14ac:dyDescent="0.2">
      <c r="B80" s="13" t="s">
        <v>162</v>
      </c>
      <c r="C80" s="13"/>
      <c r="D80" s="13"/>
      <c r="E80" s="13"/>
      <c r="F80" s="10">
        <f>SUM(I8:I9,I14,I19,I24,I29,I32:I79)</f>
        <v>3137682.7402000003</v>
      </c>
      <c r="G80" s="10"/>
      <c r="H80" s="10"/>
      <c r="I80" s="10"/>
      <c r="J80" s="10"/>
      <c r="K80" s="10"/>
      <c r="L80" s="10"/>
    </row>
    <row r="81" spans="2:12" s="1" customFormat="1" ht="21.3" customHeight="1" x14ac:dyDescent="0.2">
      <c r="B81" s="13" t="s">
        <v>163</v>
      </c>
      <c r="C81" s="13"/>
      <c r="D81" s="13"/>
      <c r="E81" s="13"/>
      <c r="F81" s="10">
        <f>SUM(L8:L9,L14,L19,L24,L29,L32:L79)</f>
        <v>3443304.2335559996</v>
      </c>
      <c r="G81" s="11"/>
      <c r="H81" s="11"/>
      <c r="I81" s="11"/>
      <c r="J81" s="11"/>
      <c r="K81" s="11"/>
      <c r="L81" s="11"/>
    </row>
  </sheetData>
  <autoFilter ref="B31:L79" xr:uid="{00000000-0001-0000-0000-000000000000}"/>
  <mergeCells count="12">
    <mergeCell ref="B1:L1"/>
    <mergeCell ref="F81:L81"/>
    <mergeCell ref="B2:M2"/>
    <mergeCell ref="B3:L3"/>
    <mergeCell ref="B5:L5"/>
    <mergeCell ref="B11:L11"/>
    <mergeCell ref="B16:L16"/>
    <mergeCell ref="F80:L80"/>
    <mergeCell ref="B21:L21"/>
    <mergeCell ref="B26:L26"/>
    <mergeCell ref="B80:E80"/>
    <mergeCell ref="B81:E81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Motycki Mariusz</cp:lastModifiedBy>
  <cp:lastPrinted>2025-10-07T07:41:37Z</cp:lastPrinted>
  <dcterms:created xsi:type="dcterms:W3CDTF">2025-10-03T07:52:49Z</dcterms:created>
  <dcterms:modified xsi:type="dcterms:W3CDTF">2025-10-08T12:01:05Z</dcterms:modified>
</cp:coreProperties>
</file>